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2.2024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TDSheet!$A$5:$W$38</definedName>
  </definedNames>
  <calcPr calcId="152511"/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F39" i="1"/>
  <c r="E39" i="1"/>
  <c r="D39" i="1"/>
</calcChain>
</file>

<file path=xl/sharedStrings.xml><?xml version="1.0" encoding="utf-8"?>
<sst xmlns="http://schemas.openxmlformats.org/spreadsheetml/2006/main" count="61" uniqueCount="59">
  <si>
    <t>Место на отчетную дату</t>
  </si>
  <si>
    <t>Наименование</t>
  </si>
  <si>
    <t>Начисления за период с 01.02.2023 по 31.01.2024, млн.руб.</t>
  </si>
  <si>
    <t>Оплата за период с 01.02.2023 по 31.01.2024, млн.руб.</t>
  </si>
  <si>
    <t>Процент оплаты за период с 01.02.2023 по 31.01.2024 (по п.1.2)</t>
  </si>
  <si>
    <t>Коэффициент (% оплат -100 - средний период)</t>
  </si>
  <si>
    <t>Место на отчетную дату в прошлом году</t>
  </si>
  <si>
    <t>Дебиторская задолженность на 01.02.2024 без субсидий, млн.руб. п.1.2.</t>
  </si>
  <si>
    <t>Среднемесячное начисление в предыдущем году по п.1.2., млн.руб. (за 2023 г)</t>
  </si>
  <si>
    <t>Средний период задолженности на отчетную дату, месяцев</t>
  </si>
  <si>
    <t>Всего</t>
  </si>
  <si>
    <t>в т.ч. по п.1.2.</t>
  </si>
  <si>
    <t>Дебиторская задолженность на 01.02.2023 без субсидий, млн.руб. п.1.2.</t>
  </si>
  <si>
    <t>Среднемесячное начисление за год, предыдущий предыдущему, млн. руб. (за 2022 г) по п.1.2.</t>
  </si>
  <si>
    <t>Средний период задолженности на отчетную дату в прошлом году, месяцев</t>
  </si>
  <si>
    <t>ООО "ЖКС № 2 Пушкинского района"</t>
  </si>
  <si>
    <t>ООО "ЖКС № 2 Кировского района"</t>
  </si>
  <si>
    <t>ООО "ЖКС №1 Московского района"</t>
  </si>
  <si>
    <t>ООО "ЖКС №2 Московского района"</t>
  </si>
  <si>
    <t>ООО "ЖКС № 2 Калининского района"</t>
  </si>
  <si>
    <t>ООО "ЖКС № 4 Приморского района"</t>
  </si>
  <si>
    <t>ООО "ЖКС № 1 Калининского района"</t>
  </si>
  <si>
    <t>ООО "ЖКС № 2 Выборгского района"</t>
  </si>
  <si>
    <t>ООО "ЖКС № 1 Приморского района"</t>
  </si>
  <si>
    <t>ООО "ЖКС №3 Калининского района"</t>
  </si>
  <si>
    <t>ООО "ЖКС №1 Василеостровского района"</t>
  </si>
  <si>
    <t>ООО "ЖКС № 3 Приморского района"</t>
  </si>
  <si>
    <t>ООО "ЖКС №2 Фрунзенского района"</t>
  </si>
  <si>
    <t>ООО "ЖКС № 1 Невского района"</t>
  </si>
  <si>
    <t>ООО "ЖКС №1 Красносельского района"</t>
  </si>
  <si>
    <t>ООО "ЖКС № 2 Красногвардейского района"</t>
  </si>
  <si>
    <t>ООО "ЖКС Кронштадтского района"</t>
  </si>
  <si>
    <t>ООО "ЖКС № 2 Приморского района"</t>
  </si>
  <si>
    <t>ООО "ЖКС № 3 Кировского района"</t>
  </si>
  <si>
    <t>ООО "ЖКС №1 Красногвардейского района"</t>
  </si>
  <si>
    <t>ООО  "ЖКС № 2 Невского района"</t>
  </si>
  <si>
    <t>ООО "ЖКС №2 Красносельского района"</t>
  </si>
  <si>
    <t>ООО "ЖКС №1 Петроградского района"</t>
  </si>
  <si>
    <t>ООО "ЖКС №2 Петроградского района"</t>
  </si>
  <si>
    <t>ООО "ЖКС №1 Выборгского района"</t>
  </si>
  <si>
    <t>ООО "ЖКС № 4 Центрального района"</t>
  </si>
  <si>
    <t>ООО "ЖКС № 1 Фрунзенского района"</t>
  </si>
  <si>
    <t>ООО " ЖКС № 1 Пушкинского района"</t>
  </si>
  <si>
    <t>ООО "ЖКС №1 Кировского района"</t>
  </si>
  <si>
    <t>ООО "ЖКС № 2 Колпинского района"</t>
  </si>
  <si>
    <t>ООО "ЖКС № 1 Колпинского района"</t>
  </si>
  <si>
    <t>ГУПРЭП "Прогресс"</t>
  </si>
  <si>
    <t>Рейтинг ЖИЛКОМСЕРВИСОВ на 01.02.2024 и на 01.02.2023</t>
  </si>
  <si>
    <t>5=3/4</t>
  </si>
  <si>
    <t>6=сумма/32</t>
  </si>
  <si>
    <t>7=6-100-5</t>
  </si>
  <si>
    <t>10=8/9</t>
  </si>
  <si>
    <t xml:space="preserve">Итого 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</si>
  <si>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</si>
  <si>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</si>
  <si>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</si>
  <si>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</si>
  <si>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</si>
  <si>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 xml:space="preserve">по среднему периоду задолженности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</si>
</sst>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г&quot;"/>
  </numFmts>
  <fonts count="5" x14ac:knownFonts="1">
    <font>
      <sz val="8"/>
      <name val="Arial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medium">
        <color rgb="FFB3AC86"/>
      </right>
      <top style="thin">
        <color rgb="FFB3AC86"/>
      </top>
      <bottom style="thin">
        <color rgb="FFB3AC86"/>
      </bottom>
      <diagonal/>
    </border>
    <border>
      <left style="medium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medium">
        <color rgb="FFB3AC86"/>
      </right>
      <top style="thin">
        <color rgb="FFB3AC86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3AC86"/>
      </right>
      <top style="medium">
        <color indexed="64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medium">
        <color indexed="64"/>
      </top>
      <bottom style="thin">
        <color rgb="FFB3AC86"/>
      </bottom>
      <diagonal/>
    </border>
    <border>
      <left style="thin">
        <color rgb="FFB3AC86"/>
      </left>
      <right style="medium">
        <color rgb="FFB3AC86"/>
      </right>
      <top style="medium">
        <color indexed="64"/>
      </top>
      <bottom style="thin">
        <color rgb="FFB3AC86"/>
      </bottom>
      <diagonal/>
    </border>
    <border>
      <left style="medium">
        <color rgb="FFB3AC86"/>
      </left>
      <right style="thin">
        <color rgb="FFB3AC86"/>
      </right>
      <top style="medium">
        <color indexed="64"/>
      </top>
      <bottom style="thin">
        <color rgb="FFB3AC86"/>
      </bottom>
      <diagonal/>
    </border>
    <border>
      <left style="thin">
        <color rgb="FFB3AC86"/>
      </left>
      <right/>
      <top style="medium">
        <color indexed="64"/>
      </top>
      <bottom/>
      <diagonal/>
    </border>
    <border>
      <left style="medium">
        <color rgb="FFB3AC86"/>
      </left>
      <right style="medium">
        <color rgb="FFB3AC86"/>
      </right>
      <top style="medium">
        <color indexed="64"/>
      </top>
      <bottom style="thin">
        <color rgb="FFB3AC86"/>
      </bottom>
      <diagonal/>
    </border>
    <border>
      <left style="medium">
        <color rgb="FFB3AC86"/>
      </left>
      <right style="medium">
        <color indexed="64"/>
      </right>
      <top style="medium">
        <color indexed="64"/>
      </top>
      <bottom style="thin">
        <color rgb="FFB3AC86"/>
      </bottom>
      <diagonal/>
    </border>
    <border>
      <left style="medium">
        <color indexed="64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medium">
        <color rgb="FFB3AC86"/>
      </left>
      <right style="medium">
        <color indexed="64"/>
      </right>
      <top style="thin">
        <color rgb="FFB3AC86"/>
      </top>
      <bottom style="thin">
        <color rgb="FFB3AC86"/>
      </bottom>
      <diagonal/>
    </border>
    <border>
      <left style="medium">
        <color rgb="FFB3AC86"/>
      </left>
      <right style="medium">
        <color indexed="64"/>
      </right>
      <top style="thin">
        <color rgb="FFB3AC86"/>
      </top>
      <bottom/>
      <diagonal/>
    </border>
    <border>
      <left style="medium">
        <color indexed="64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 style="medium">
        <color rgb="FFB3AC86"/>
      </right>
      <top/>
      <bottom style="thin">
        <color rgb="FFB3AC86"/>
      </bottom>
      <diagonal/>
    </border>
    <border>
      <left style="medium">
        <color rgb="FFB3AC86"/>
      </left>
      <right style="thin">
        <color rgb="FFB3AC86"/>
      </right>
      <top/>
      <bottom style="thin">
        <color rgb="FFB3AC86"/>
      </bottom>
      <diagonal/>
    </border>
    <border>
      <left style="medium">
        <color rgb="FFB3AC86"/>
      </left>
      <right style="medium">
        <color indexed="64"/>
      </right>
      <top/>
      <bottom style="thin">
        <color rgb="FFB3AC86"/>
      </bottom>
      <diagonal/>
    </border>
    <border>
      <left style="medium">
        <color indexed="64"/>
      </left>
      <right style="thin">
        <color rgb="FFB3AC86"/>
      </right>
      <top style="medium">
        <color rgb="FFB3AC86"/>
      </top>
      <bottom style="medium">
        <color indexed="64"/>
      </bottom>
      <diagonal/>
    </border>
    <border>
      <left style="thin">
        <color rgb="FFB3AC86"/>
      </left>
      <right style="thin">
        <color rgb="FFB3AC86"/>
      </right>
      <top style="medium">
        <color rgb="FFB3AC86"/>
      </top>
      <bottom style="medium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medium">
        <color indexed="64"/>
      </bottom>
      <diagonal/>
    </border>
    <border>
      <left style="thin">
        <color rgb="FFB3AC86"/>
      </left>
      <right style="medium">
        <color rgb="FFB3AC86"/>
      </right>
      <top style="thin">
        <color rgb="FFB3AC86"/>
      </top>
      <bottom style="medium">
        <color indexed="64"/>
      </bottom>
      <diagonal/>
    </border>
    <border>
      <left style="medium">
        <color rgb="FFB3AC86"/>
      </left>
      <right style="thin">
        <color rgb="FFB3AC86"/>
      </right>
      <top style="thin">
        <color rgb="FFB3AC86"/>
      </top>
      <bottom style="medium">
        <color indexed="64"/>
      </bottom>
      <diagonal/>
    </border>
    <border>
      <left style="thin">
        <color rgb="FFB3AC86"/>
      </left>
      <right/>
      <top style="thin">
        <color rgb="FFB3AC86"/>
      </top>
      <bottom style="medium">
        <color indexed="64"/>
      </bottom>
      <diagonal/>
    </border>
    <border>
      <left style="thin">
        <color rgb="FFB3AC86"/>
      </left>
      <right style="medium">
        <color rgb="FFB3AC86"/>
      </right>
      <top style="medium">
        <color rgb="FFB3AC86"/>
      </top>
      <bottom style="medium">
        <color indexed="64"/>
      </bottom>
      <diagonal/>
    </border>
    <border>
      <left style="medium">
        <color rgb="FFB3AC86"/>
      </left>
      <right style="medium">
        <color indexed="64"/>
      </right>
      <top style="medium">
        <color rgb="FFB3AC86"/>
      </top>
      <bottom style="medium">
        <color indexed="64"/>
      </bottom>
      <diagonal/>
    </border>
    <border>
      <left style="medium">
        <color indexed="64"/>
      </left>
      <right style="thin">
        <color rgb="FFB3AC86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 style="thin">
        <color rgb="FFB3AC86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 style="medium">
        <color rgb="FFB3AC86"/>
      </right>
      <top style="medium">
        <color indexed="64"/>
      </top>
      <bottom style="medium">
        <color indexed="64"/>
      </bottom>
      <diagonal/>
    </border>
    <border>
      <left style="medium">
        <color rgb="FFB3AC86"/>
      </left>
      <right style="thin">
        <color rgb="FFB3AC86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/>
      <top style="medium">
        <color indexed="64"/>
      </top>
      <bottom style="medium">
        <color indexed="64"/>
      </bottom>
      <diagonal/>
    </border>
    <border>
      <left style="medium">
        <color rgb="FFB3AC86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2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4" xfId="0" applyFont="1" applyFill="1" applyBorder="1" applyAlignment="1"/>
    <xf numFmtId="0" fontId="2" fillId="3" borderId="4" xfId="0" applyFont="1" applyFill="1" applyBorder="1" applyAlignment="1"/>
    <xf numFmtId="0" fontId="2" fillId="4" borderId="4" xfId="0" applyFont="1" applyFill="1" applyBorder="1" applyAlignment="1"/>
    <xf numFmtId="0" fontId="2" fillId="5" borderId="4" xfId="0" applyFont="1" applyFill="1" applyBorder="1" applyAlignment="1"/>
    <xf numFmtId="1" fontId="4" fillId="2" borderId="21" xfId="0" applyNumberFormat="1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left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4" fillId="3" borderId="19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right" wrapText="1"/>
    </xf>
    <xf numFmtId="1" fontId="4" fillId="4" borderId="2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right" wrapText="1"/>
    </xf>
    <xf numFmtId="1" fontId="4" fillId="5" borderId="2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" fontId="4" fillId="5" borderId="19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right" wrapText="1"/>
    </xf>
    <xf numFmtId="0" fontId="4" fillId="5" borderId="6" xfId="0" applyFont="1" applyFill="1" applyBorder="1" applyAlignment="1">
      <alignment horizontal="left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P45"/>
  <sheetViews>
    <sheetView tabSelected="1" workbookViewId="0">
      <selection activeCell="D21" sqref="D21"/>
    </sheetView>
  </sheetViews>
  <sheetFormatPr defaultColWidth="10.1640625" defaultRowHeight="11.45" customHeight="1" x14ac:dyDescent="0.2"/>
  <cols>
    <col min="1" max="1" width="1.5" style="1" customWidth="1"/>
    <col min="2" max="2" width="9.5" style="1" customWidth="1"/>
    <col min="3" max="3" width="38.33203125" style="1" customWidth="1"/>
    <col min="4" max="4" width="17.5" style="1" customWidth="1"/>
    <col min="5" max="5" width="20" style="1" customWidth="1"/>
    <col min="6" max="6" width="16.33203125" style="1" customWidth="1"/>
    <col min="7" max="10" width="16.33203125" style="1" hidden="1" customWidth="1"/>
    <col min="11" max="11" width="17.6640625" style="1" customWidth="1"/>
    <col min="12" max="13" width="19.83203125" style="1" customWidth="1"/>
    <col min="14" max="14" width="21.6640625" style="1" customWidth="1"/>
    <col min="15" max="15" width="19.1640625" style="1" customWidth="1"/>
    <col min="16" max="16" width="14.83203125" style="1" customWidth="1"/>
  </cols>
  <sheetData>
    <row r="2" spans="2:16" s="1" customFormat="1" ht="15.95" customHeight="1" x14ac:dyDescent="0.2"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 ht="11.1" customHeight="1" thickBot="1" x14ac:dyDescent="0.25">
      <c r="B3" s="5"/>
      <c r="C3" s="5"/>
      <c r="D3" s="5"/>
      <c r="E3" s="5"/>
      <c r="F3" s="5" t="s">
        <v>58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s="2" customFormat="1" ht="21.95" customHeight="1" thickBot="1" x14ac:dyDescent="0.25">
      <c r="B4" s="74" t="s">
        <v>0</v>
      </c>
      <c r="C4" s="76" t="s">
        <v>1</v>
      </c>
      <c r="D4" s="78">
        <v>2024</v>
      </c>
      <c r="E4" s="78"/>
      <c r="F4" s="78"/>
      <c r="G4" s="79" t="s">
        <v>2</v>
      </c>
      <c r="H4" s="79"/>
      <c r="I4" s="76" t="s">
        <v>3</v>
      </c>
      <c r="J4" s="76"/>
      <c r="K4" s="80" t="s">
        <v>4</v>
      </c>
      <c r="L4" s="82" t="s">
        <v>5</v>
      </c>
      <c r="M4" s="84">
        <v>2023</v>
      </c>
      <c r="N4" s="84"/>
      <c r="O4" s="84"/>
      <c r="P4" s="72" t="s">
        <v>6</v>
      </c>
    </row>
    <row r="5" spans="2:16" s="3" customFormat="1" ht="78" customHeight="1" thickBot="1" x14ac:dyDescent="0.25">
      <c r="B5" s="75"/>
      <c r="C5" s="77"/>
      <c r="D5" s="7" t="s">
        <v>7</v>
      </c>
      <c r="E5" s="7" t="s">
        <v>8</v>
      </c>
      <c r="F5" s="8" t="s">
        <v>9</v>
      </c>
      <c r="G5" s="9" t="s">
        <v>10</v>
      </c>
      <c r="H5" s="7" t="s">
        <v>11</v>
      </c>
      <c r="I5" s="7" t="s">
        <v>10</v>
      </c>
      <c r="J5" s="7" t="s">
        <v>11</v>
      </c>
      <c r="K5" s="81"/>
      <c r="L5" s="83"/>
      <c r="M5" s="9" t="s">
        <v>12</v>
      </c>
      <c r="N5" s="7" t="s">
        <v>13</v>
      </c>
      <c r="O5" s="8" t="s">
        <v>14</v>
      </c>
      <c r="P5" s="73"/>
    </row>
    <row r="6" spans="2:16" s="3" customFormat="1" ht="14.25" customHeight="1" thickBot="1" x14ac:dyDescent="0.25">
      <c r="B6" s="10">
        <v>1</v>
      </c>
      <c r="C6" s="11">
        <v>2</v>
      </c>
      <c r="D6" s="11">
        <v>3</v>
      </c>
      <c r="E6" s="11">
        <v>4</v>
      </c>
      <c r="F6" s="12" t="s">
        <v>48</v>
      </c>
      <c r="G6" s="13"/>
      <c r="H6" s="11"/>
      <c r="I6" s="11"/>
      <c r="J6" s="11"/>
      <c r="K6" s="14" t="s">
        <v>49</v>
      </c>
      <c r="L6" s="12" t="s">
        <v>50</v>
      </c>
      <c r="M6" s="13">
        <v>8</v>
      </c>
      <c r="N6" s="11">
        <v>9</v>
      </c>
      <c r="O6" s="12" t="s">
        <v>51</v>
      </c>
      <c r="P6" s="15">
        <v>11</v>
      </c>
    </row>
    <row r="7" spans="2:16" s="1" customFormat="1" ht="12" customHeight="1" x14ac:dyDescent="0.2">
      <c r="B7" s="26">
        <v>1</v>
      </c>
      <c r="C7" s="27" t="s">
        <v>16</v>
      </c>
      <c r="D7" s="28">
        <v>0.23</v>
      </c>
      <c r="E7" s="28">
        <v>5.12</v>
      </c>
      <c r="F7" s="29">
        <v>4.5007999999999999E-2</v>
      </c>
      <c r="G7" s="30">
        <v>48.6</v>
      </c>
      <c r="H7" s="28">
        <v>48.6</v>
      </c>
      <c r="I7" s="28">
        <v>65.459999999999994</v>
      </c>
      <c r="J7" s="28">
        <v>65.459999999999994</v>
      </c>
      <c r="K7" s="31">
        <v>134.69999999999999</v>
      </c>
      <c r="L7" s="29">
        <v>34.659999999999997</v>
      </c>
      <c r="M7" s="30">
        <v>17.09</v>
      </c>
      <c r="N7" s="28">
        <v>7.22</v>
      </c>
      <c r="O7" s="29">
        <v>2.3685230000000002</v>
      </c>
      <c r="P7" s="32">
        <v>16</v>
      </c>
    </row>
    <row r="8" spans="2:16" s="1" customFormat="1" ht="12" customHeight="1" x14ac:dyDescent="0.2">
      <c r="B8" s="33">
        <v>2</v>
      </c>
      <c r="C8" s="34" t="s">
        <v>17</v>
      </c>
      <c r="D8" s="35">
        <v>0</v>
      </c>
      <c r="E8" s="35">
        <v>0</v>
      </c>
      <c r="F8" s="36">
        <v>0.63366299999999998</v>
      </c>
      <c r="G8" s="37">
        <v>0.05</v>
      </c>
      <c r="H8" s="35">
        <v>0.05</v>
      </c>
      <c r="I8" s="35">
        <v>0.05</v>
      </c>
      <c r="J8" s="35">
        <v>0.05</v>
      </c>
      <c r="K8" s="38">
        <v>100</v>
      </c>
      <c r="L8" s="36">
        <v>-0.63</v>
      </c>
      <c r="M8" s="37">
        <v>0</v>
      </c>
      <c r="N8" s="35">
        <v>-0.01</v>
      </c>
      <c r="O8" s="36">
        <v>-0.379164</v>
      </c>
      <c r="P8" s="39">
        <v>2</v>
      </c>
    </row>
    <row r="9" spans="2:16" s="1" customFormat="1" ht="12" customHeight="1" x14ac:dyDescent="0.2">
      <c r="B9" s="26">
        <v>3</v>
      </c>
      <c r="C9" s="34" t="s">
        <v>18</v>
      </c>
      <c r="D9" s="35">
        <v>0.01</v>
      </c>
      <c r="E9" s="35">
        <v>0.02</v>
      </c>
      <c r="F9" s="36">
        <v>0.820801</v>
      </c>
      <c r="G9" s="37">
        <v>0.21</v>
      </c>
      <c r="H9" s="35">
        <v>0.21</v>
      </c>
      <c r="I9" s="35">
        <v>0.2</v>
      </c>
      <c r="J9" s="35">
        <v>0.2</v>
      </c>
      <c r="K9" s="38">
        <v>96.22</v>
      </c>
      <c r="L9" s="36">
        <v>-4.5999999999999996</v>
      </c>
      <c r="M9" s="37">
        <v>0.01</v>
      </c>
      <c r="N9" s="35">
        <v>-0.01</v>
      </c>
      <c r="O9" s="36">
        <v>-0.417155</v>
      </c>
      <c r="P9" s="39">
        <v>1</v>
      </c>
    </row>
    <row r="10" spans="2:16" s="1" customFormat="1" ht="12" customHeight="1" x14ac:dyDescent="0.2">
      <c r="B10" s="40">
        <v>4</v>
      </c>
      <c r="C10" s="41" t="s">
        <v>19</v>
      </c>
      <c r="D10" s="42">
        <v>49.34</v>
      </c>
      <c r="E10" s="42">
        <v>43.54</v>
      </c>
      <c r="F10" s="43">
        <v>1.1333299999999999</v>
      </c>
      <c r="G10" s="44">
        <v>533.62</v>
      </c>
      <c r="H10" s="42">
        <v>533.62</v>
      </c>
      <c r="I10" s="42">
        <v>525.29</v>
      </c>
      <c r="J10" s="42">
        <v>525.29</v>
      </c>
      <c r="K10" s="45">
        <v>98.44</v>
      </c>
      <c r="L10" s="43">
        <v>-2.69</v>
      </c>
      <c r="M10" s="44">
        <v>41.02</v>
      </c>
      <c r="N10" s="42">
        <v>42.6</v>
      </c>
      <c r="O10" s="43">
        <v>0.96291099999999996</v>
      </c>
      <c r="P10" s="46">
        <v>4</v>
      </c>
    </row>
    <row r="11" spans="2:16" s="1" customFormat="1" ht="12" customHeight="1" x14ac:dyDescent="0.2">
      <c r="B11" s="47">
        <v>5</v>
      </c>
      <c r="C11" s="41" t="s">
        <v>20</v>
      </c>
      <c r="D11" s="42">
        <v>49.03</v>
      </c>
      <c r="E11" s="42">
        <v>37.29</v>
      </c>
      <c r="F11" s="43">
        <v>1.314894</v>
      </c>
      <c r="G11" s="44">
        <v>447.44</v>
      </c>
      <c r="H11" s="42">
        <v>447.44</v>
      </c>
      <c r="I11" s="42">
        <v>450.84</v>
      </c>
      <c r="J11" s="42">
        <v>450.84</v>
      </c>
      <c r="K11" s="45">
        <v>100.76</v>
      </c>
      <c r="L11" s="43">
        <v>-0.56000000000000005</v>
      </c>
      <c r="M11" s="44">
        <v>52.42</v>
      </c>
      <c r="N11" s="42">
        <v>37.46</v>
      </c>
      <c r="O11" s="43">
        <v>1.399597</v>
      </c>
      <c r="P11" s="46">
        <v>7</v>
      </c>
    </row>
    <row r="12" spans="2:16" s="1" customFormat="1" ht="12" customHeight="1" x14ac:dyDescent="0.2">
      <c r="B12" s="40">
        <v>6</v>
      </c>
      <c r="C12" s="41" t="s">
        <v>21</v>
      </c>
      <c r="D12" s="42">
        <v>135.18</v>
      </c>
      <c r="E12" s="42">
        <v>87.25</v>
      </c>
      <c r="F12" s="43">
        <v>1.5493129999999999</v>
      </c>
      <c r="G12" s="44">
        <v>1060.6199999999999</v>
      </c>
      <c r="H12" s="42">
        <v>1060.6199999999999</v>
      </c>
      <c r="I12" s="42">
        <v>1050.43</v>
      </c>
      <c r="J12" s="42">
        <v>1050.43</v>
      </c>
      <c r="K12" s="45">
        <v>99.04</v>
      </c>
      <c r="L12" s="43">
        <v>-2.5099999999999998</v>
      </c>
      <c r="M12" s="44">
        <v>124.99</v>
      </c>
      <c r="N12" s="42">
        <v>86.38</v>
      </c>
      <c r="O12" s="43">
        <v>1.446968</v>
      </c>
      <c r="P12" s="46">
        <v>9</v>
      </c>
    </row>
    <row r="13" spans="2:16" s="1" customFormat="1" ht="12" customHeight="1" x14ac:dyDescent="0.2">
      <c r="B13" s="47">
        <v>7</v>
      </c>
      <c r="C13" s="41" t="s">
        <v>22</v>
      </c>
      <c r="D13" s="42">
        <v>16.34</v>
      </c>
      <c r="E13" s="42">
        <v>10.26</v>
      </c>
      <c r="F13" s="43">
        <v>1.592346</v>
      </c>
      <c r="G13" s="44">
        <v>106.17</v>
      </c>
      <c r="H13" s="42">
        <v>106.17</v>
      </c>
      <c r="I13" s="42">
        <v>139.97</v>
      </c>
      <c r="J13" s="42">
        <v>139.97</v>
      </c>
      <c r="K13" s="45">
        <v>131.83000000000001</v>
      </c>
      <c r="L13" s="43">
        <v>30.24</v>
      </c>
      <c r="M13" s="44">
        <v>50.14</v>
      </c>
      <c r="N13" s="42">
        <v>31.37</v>
      </c>
      <c r="O13" s="43">
        <v>1.598209</v>
      </c>
      <c r="P13" s="46">
        <v>11</v>
      </c>
    </row>
    <row r="14" spans="2:16" s="1" customFormat="1" ht="12" customHeight="1" x14ac:dyDescent="0.2">
      <c r="B14" s="40">
        <v>8</v>
      </c>
      <c r="C14" s="41" t="s">
        <v>23</v>
      </c>
      <c r="D14" s="42">
        <v>66.900000000000006</v>
      </c>
      <c r="E14" s="42">
        <v>36.14</v>
      </c>
      <c r="F14" s="43">
        <v>1.8512409999999999</v>
      </c>
      <c r="G14" s="44">
        <v>433.9</v>
      </c>
      <c r="H14" s="42">
        <v>433.9</v>
      </c>
      <c r="I14" s="42">
        <v>439.71</v>
      </c>
      <c r="J14" s="42">
        <v>439.71</v>
      </c>
      <c r="K14" s="45">
        <v>101.34</v>
      </c>
      <c r="L14" s="43">
        <v>-0.51</v>
      </c>
      <c r="M14" s="44">
        <v>72.7</v>
      </c>
      <c r="N14" s="42">
        <v>36.6</v>
      </c>
      <c r="O14" s="43">
        <v>1.986429</v>
      </c>
      <c r="P14" s="46">
        <v>13</v>
      </c>
    </row>
    <row r="15" spans="2:16" s="1" customFormat="1" ht="12" customHeight="1" x14ac:dyDescent="0.2">
      <c r="B15" s="47">
        <v>9</v>
      </c>
      <c r="C15" s="41" t="s">
        <v>24</v>
      </c>
      <c r="D15" s="42">
        <v>76.010000000000005</v>
      </c>
      <c r="E15" s="42">
        <v>38.81</v>
      </c>
      <c r="F15" s="43">
        <v>1.9583219999999999</v>
      </c>
      <c r="G15" s="44">
        <v>473.05</v>
      </c>
      <c r="H15" s="42">
        <v>473.05</v>
      </c>
      <c r="I15" s="42">
        <v>457.82</v>
      </c>
      <c r="J15" s="42">
        <v>457.82</v>
      </c>
      <c r="K15" s="45">
        <v>96.78</v>
      </c>
      <c r="L15" s="43">
        <v>-5.18</v>
      </c>
      <c r="M15" s="44">
        <v>60.77</v>
      </c>
      <c r="N15" s="42">
        <v>38.54</v>
      </c>
      <c r="O15" s="43">
        <v>1.576991</v>
      </c>
      <c r="P15" s="46">
        <v>10</v>
      </c>
    </row>
    <row r="16" spans="2:16" s="1" customFormat="1" ht="21.95" customHeight="1" x14ac:dyDescent="0.2">
      <c r="B16" s="40">
        <v>10</v>
      </c>
      <c r="C16" s="41" t="s">
        <v>25</v>
      </c>
      <c r="D16" s="42">
        <v>1.1599999999999999</v>
      </c>
      <c r="E16" s="42">
        <v>0.59</v>
      </c>
      <c r="F16" s="43">
        <v>1.967517</v>
      </c>
      <c r="G16" s="44">
        <v>7.31</v>
      </c>
      <c r="H16" s="42">
        <v>7.31</v>
      </c>
      <c r="I16" s="42">
        <v>6.73</v>
      </c>
      <c r="J16" s="42">
        <v>6.73</v>
      </c>
      <c r="K16" s="45">
        <v>92.08</v>
      </c>
      <c r="L16" s="43">
        <v>-9.8800000000000008</v>
      </c>
      <c r="M16" s="44">
        <v>0.57999999999999996</v>
      </c>
      <c r="N16" s="42">
        <v>0.41</v>
      </c>
      <c r="O16" s="43">
        <v>1.4344699999999999</v>
      </c>
      <c r="P16" s="46">
        <v>8</v>
      </c>
    </row>
    <row r="17" spans="2:16" s="1" customFormat="1" ht="12" customHeight="1" x14ac:dyDescent="0.2">
      <c r="B17" s="48">
        <v>11</v>
      </c>
      <c r="C17" s="49" t="s">
        <v>26</v>
      </c>
      <c r="D17" s="50">
        <v>97.56</v>
      </c>
      <c r="E17" s="50">
        <v>46.84</v>
      </c>
      <c r="F17" s="51">
        <v>2.0828929999999999</v>
      </c>
      <c r="G17" s="52">
        <v>570.97</v>
      </c>
      <c r="H17" s="50">
        <v>570.97</v>
      </c>
      <c r="I17" s="50">
        <v>578.03</v>
      </c>
      <c r="J17" s="50">
        <v>578.03</v>
      </c>
      <c r="K17" s="53">
        <v>101.24</v>
      </c>
      <c r="L17" s="51">
        <v>-0.85</v>
      </c>
      <c r="M17" s="52">
        <v>104.62</v>
      </c>
      <c r="N17" s="50">
        <v>45.58</v>
      </c>
      <c r="O17" s="51">
        <v>2.2951380000000001</v>
      </c>
      <c r="P17" s="54">
        <v>14</v>
      </c>
    </row>
    <row r="18" spans="2:16" s="1" customFormat="1" ht="12" customHeight="1" x14ac:dyDescent="0.2">
      <c r="B18" s="55">
        <v>12</v>
      </c>
      <c r="C18" s="49" t="s">
        <v>27</v>
      </c>
      <c r="D18" s="50">
        <v>0.62</v>
      </c>
      <c r="E18" s="50">
        <v>0.28000000000000003</v>
      </c>
      <c r="F18" s="51">
        <v>2.2057000000000002</v>
      </c>
      <c r="G18" s="52">
        <v>3.52</v>
      </c>
      <c r="H18" s="50">
        <v>3.52</v>
      </c>
      <c r="I18" s="50">
        <v>3.48</v>
      </c>
      <c r="J18" s="50">
        <v>3.48</v>
      </c>
      <c r="K18" s="53">
        <v>98.84</v>
      </c>
      <c r="L18" s="51">
        <v>-3.36</v>
      </c>
      <c r="M18" s="52">
        <v>0.57999999999999996</v>
      </c>
      <c r="N18" s="50">
        <v>0.55000000000000004</v>
      </c>
      <c r="O18" s="51">
        <v>1.052689</v>
      </c>
      <c r="P18" s="54">
        <v>5</v>
      </c>
    </row>
    <row r="19" spans="2:16" s="1" customFormat="1" ht="12" customHeight="1" x14ac:dyDescent="0.2">
      <c r="B19" s="48">
        <v>13</v>
      </c>
      <c r="C19" s="49" t="s">
        <v>28</v>
      </c>
      <c r="D19" s="50">
        <v>214.41</v>
      </c>
      <c r="E19" s="50">
        <v>74.819999999999993</v>
      </c>
      <c r="F19" s="51">
        <v>2.865821</v>
      </c>
      <c r="G19" s="52">
        <v>898.79</v>
      </c>
      <c r="H19" s="50">
        <v>898.79</v>
      </c>
      <c r="I19" s="50">
        <v>913.44</v>
      </c>
      <c r="J19" s="50">
        <v>913.44</v>
      </c>
      <c r="K19" s="53">
        <v>101.63</v>
      </c>
      <c r="L19" s="51">
        <v>-1.24</v>
      </c>
      <c r="M19" s="52">
        <v>229.06</v>
      </c>
      <c r="N19" s="50">
        <v>80.790000000000006</v>
      </c>
      <c r="O19" s="51">
        <v>2.8354189999999999</v>
      </c>
      <c r="P19" s="54">
        <v>18</v>
      </c>
    </row>
    <row r="20" spans="2:16" s="1" customFormat="1" ht="12" customHeight="1" x14ac:dyDescent="0.2">
      <c r="B20" s="55">
        <v>14</v>
      </c>
      <c r="C20" s="49" t="s">
        <v>29</v>
      </c>
      <c r="D20" s="50">
        <v>34.18</v>
      </c>
      <c r="E20" s="50">
        <v>10.9</v>
      </c>
      <c r="F20" s="51">
        <v>3.1368499999999999</v>
      </c>
      <c r="G20" s="52">
        <v>127</v>
      </c>
      <c r="H20" s="50">
        <v>127</v>
      </c>
      <c r="I20" s="50">
        <v>129.77000000000001</v>
      </c>
      <c r="J20" s="50">
        <v>129.77000000000001</v>
      </c>
      <c r="K20" s="53">
        <v>102.18</v>
      </c>
      <c r="L20" s="51">
        <v>-0.95</v>
      </c>
      <c r="M20" s="52">
        <v>36.950000000000003</v>
      </c>
      <c r="N20" s="50">
        <v>11.31</v>
      </c>
      <c r="O20" s="51">
        <v>3.2665310000000001</v>
      </c>
      <c r="P20" s="54">
        <v>19</v>
      </c>
    </row>
    <row r="21" spans="2:16" s="1" customFormat="1" ht="21.95" customHeight="1" x14ac:dyDescent="0.2">
      <c r="B21" s="48">
        <v>15</v>
      </c>
      <c r="C21" s="49" t="s">
        <v>30</v>
      </c>
      <c r="D21" s="50">
        <v>235.89</v>
      </c>
      <c r="E21" s="50">
        <v>73.709999999999994</v>
      </c>
      <c r="F21" s="51">
        <v>3.2004199999999998</v>
      </c>
      <c r="G21" s="52">
        <v>872.89</v>
      </c>
      <c r="H21" s="50">
        <v>872.89</v>
      </c>
      <c r="I21" s="50">
        <v>977.35</v>
      </c>
      <c r="J21" s="50">
        <v>977.35</v>
      </c>
      <c r="K21" s="53">
        <v>111.97</v>
      </c>
      <c r="L21" s="51">
        <v>8.77</v>
      </c>
      <c r="M21" s="52">
        <v>340.36</v>
      </c>
      <c r="N21" s="50">
        <v>76.94</v>
      </c>
      <c r="O21" s="51">
        <v>4.4237060000000001</v>
      </c>
      <c r="P21" s="54">
        <v>24</v>
      </c>
    </row>
    <row r="22" spans="2:16" s="1" customFormat="1" ht="12" customHeight="1" x14ac:dyDescent="0.2">
      <c r="B22" s="55">
        <v>16</v>
      </c>
      <c r="C22" s="49" t="s">
        <v>44</v>
      </c>
      <c r="D22" s="50">
        <v>190.53</v>
      </c>
      <c r="E22" s="50">
        <v>58.99</v>
      </c>
      <c r="F22" s="51">
        <v>3.2297899999999999</v>
      </c>
      <c r="G22" s="52">
        <v>716.93</v>
      </c>
      <c r="H22" s="50">
        <v>716.93</v>
      </c>
      <c r="I22" s="50">
        <v>670.95</v>
      </c>
      <c r="J22" s="50">
        <v>670.95</v>
      </c>
      <c r="K22" s="53">
        <v>93.59</v>
      </c>
      <c r="L22" s="51">
        <v>-9.64</v>
      </c>
      <c r="M22" s="52">
        <v>144.56</v>
      </c>
      <c r="N22" s="50">
        <v>55.64</v>
      </c>
      <c r="O22" s="51">
        <v>2.5980669999999999</v>
      </c>
      <c r="P22" s="54">
        <v>17</v>
      </c>
    </row>
    <row r="23" spans="2:16" s="1" customFormat="1" ht="12" customHeight="1" x14ac:dyDescent="0.2">
      <c r="B23" s="48">
        <v>17</v>
      </c>
      <c r="C23" s="49" t="s">
        <v>31</v>
      </c>
      <c r="D23" s="50">
        <v>125.46</v>
      </c>
      <c r="E23" s="50">
        <v>33.840000000000003</v>
      </c>
      <c r="F23" s="51">
        <v>3.7076009999999999</v>
      </c>
      <c r="G23" s="52">
        <v>404.16</v>
      </c>
      <c r="H23" s="50">
        <v>404.16</v>
      </c>
      <c r="I23" s="50">
        <v>420.33</v>
      </c>
      <c r="J23" s="50">
        <v>420.33</v>
      </c>
      <c r="K23" s="53">
        <v>104</v>
      </c>
      <c r="L23" s="51">
        <v>0.28999999999999998</v>
      </c>
      <c r="M23" s="52">
        <v>141.63</v>
      </c>
      <c r="N23" s="50">
        <v>34.590000000000003</v>
      </c>
      <c r="O23" s="51">
        <v>4.0948130000000003</v>
      </c>
      <c r="P23" s="54">
        <v>22</v>
      </c>
    </row>
    <row r="24" spans="2:16" s="1" customFormat="1" ht="12" customHeight="1" x14ac:dyDescent="0.2">
      <c r="B24" s="55">
        <v>18</v>
      </c>
      <c r="C24" s="49" t="s">
        <v>32</v>
      </c>
      <c r="D24" s="50">
        <v>130.27000000000001</v>
      </c>
      <c r="E24" s="50">
        <v>34.4</v>
      </c>
      <c r="F24" s="51">
        <v>3.7872499999999998</v>
      </c>
      <c r="G24" s="52">
        <v>407.36</v>
      </c>
      <c r="H24" s="50">
        <v>407.36</v>
      </c>
      <c r="I24" s="50">
        <v>430.74</v>
      </c>
      <c r="J24" s="50">
        <v>430.74</v>
      </c>
      <c r="K24" s="53">
        <v>105.74</v>
      </c>
      <c r="L24" s="51">
        <v>1.95</v>
      </c>
      <c r="M24" s="52">
        <v>153.66</v>
      </c>
      <c r="N24" s="50">
        <v>35.630000000000003</v>
      </c>
      <c r="O24" s="51">
        <v>4.3124070000000003</v>
      </c>
      <c r="P24" s="54">
        <v>23</v>
      </c>
    </row>
    <row r="25" spans="2:16" s="1" customFormat="1" ht="21.95" customHeight="1" x14ac:dyDescent="0.2">
      <c r="B25" s="48">
        <v>19</v>
      </c>
      <c r="C25" s="49" t="s">
        <v>33</v>
      </c>
      <c r="D25" s="50">
        <v>6.06</v>
      </c>
      <c r="E25" s="50">
        <v>1.56</v>
      </c>
      <c r="F25" s="51">
        <v>3.8717899999999998</v>
      </c>
      <c r="G25" s="52">
        <v>18.579999999999998</v>
      </c>
      <c r="H25" s="50">
        <v>18.579999999999998</v>
      </c>
      <c r="I25" s="50">
        <v>23.17</v>
      </c>
      <c r="J25" s="50">
        <v>23.17</v>
      </c>
      <c r="K25" s="53">
        <v>124.72</v>
      </c>
      <c r="L25" s="51">
        <v>20.85</v>
      </c>
      <c r="M25" s="52">
        <v>10.65</v>
      </c>
      <c r="N25" s="50">
        <v>1.44</v>
      </c>
      <c r="O25" s="51">
        <v>7.3905849999999997</v>
      </c>
      <c r="P25" s="54">
        <v>30</v>
      </c>
    </row>
    <row r="26" spans="2:16" s="1" customFormat="1" ht="12" customHeight="1" x14ac:dyDescent="0.2">
      <c r="B26" s="55">
        <v>20</v>
      </c>
      <c r="C26" s="49" t="s">
        <v>42</v>
      </c>
      <c r="D26" s="50">
        <v>53.93</v>
      </c>
      <c r="E26" s="50">
        <v>13.69</v>
      </c>
      <c r="F26" s="51">
        <v>3.938736</v>
      </c>
      <c r="G26" s="52">
        <v>156.38999999999999</v>
      </c>
      <c r="H26" s="50">
        <v>156.38999999999999</v>
      </c>
      <c r="I26" s="50">
        <v>163.38999999999999</v>
      </c>
      <c r="J26" s="50">
        <v>163.38999999999999</v>
      </c>
      <c r="K26" s="53">
        <v>104.47</v>
      </c>
      <c r="L26" s="51">
        <v>0.53</v>
      </c>
      <c r="M26" s="52">
        <v>60.93</v>
      </c>
      <c r="N26" s="50">
        <v>15.22</v>
      </c>
      <c r="O26" s="51">
        <v>4.0037140000000004</v>
      </c>
      <c r="P26" s="54">
        <v>21</v>
      </c>
    </row>
    <row r="27" spans="2:16" s="1" customFormat="1" ht="12" customHeight="1" x14ac:dyDescent="0.2">
      <c r="B27" s="56">
        <v>21</v>
      </c>
      <c r="C27" s="57" t="s">
        <v>34</v>
      </c>
      <c r="D27" s="58">
        <v>214.85</v>
      </c>
      <c r="E27" s="58">
        <v>39.869999999999997</v>
      </c>
      <c r="F27" s="59">
        <v>5.3885290000000001</v>
      </c>
      <c r="G27" s="60">
        <v>482.28</v>
      </c>
      <c r="H27" s="58">
        <v>482.28</v>
      </c>
      <c r="I27" s="58">
        <v>568.16</v>
      </c>
      <c r="J27" s="58">
        <v>568.16</v>
      </c>
      <c r="K27" s="61">
        <v>117.81</v>
      </c>
      <c r="L27" s="59">
        <v>12.42</v>
      </c>
      <c r="M27" s="60">
        <v>300.73</v>
      </c>
      <c r="N27" s="58">
        <v>39.67</v>
      </c>
      <c r="O27" s="59">
        <v>7.5815979999999996</v>
      </c>
      <c r="P27" s="62">
        <v>31</v>
      </c>
    </row>
    <row r="28" spans="2:16" s="1" customFormat="1" ht="12" customHeight="1" x14ac:dyDescent="0.2">
      <c r="B28" s="63">
        <v>22</v>
      </c>
      <c r="C28" s="57" t="s">
        <v>35</v>
      </c>
      <c r="D28" s="58">
        <v>130.13</v>
      </c>
      <c r="E28" s="58">
        <v>23.56</v>
      </c>
      <c r="F28" s="59">
        <v>5.5232229999999998</v>
      </c>
      <c r="G28" s="60">
        <v>242.53</v>
      </c>
      <c r="H28" s="58">
        <v>242.53</v>
      </c>
      <c r="I28" s="58">
        <v>315.74</v>
      </c>
      <c r="J28" s="58">
        <v>315.74</v>
      </c>
      <c r="K28" s="61">
        <v>130.19</v>
      </c>
      <c r="L28" s="59">
        <v>24.66</v>
      </c>
      <c r="M28" s="60">
        <v>203.35</v>
      </c>
      <c r="N28" s="58">
        <v>40.49</v>
      </c>
      <c r="O28" s="59">
        <v>5.0215990000000001</v>
      </c>
      <c r="P28" s="62">
        <v>26</v>
      </c>
    </row>
    <row r="29" spans="2:16" s="1" customFormat="1" ht="21.95" customHeight="1" x14ac:dyDescent="0.2">
      <c r="B29" s="56">
        <v>23</v>
      </c>
      <c r="C29" s="57" t="s">
        <v>15</v>
      </c>
      <c r="D29" s="58">
        <v>21.21</v>
      </c>
      <c r="E29" s="58">
        <v>3.64</v>
      </c>
      <c r="F29" s="59">
        <v>5.8203740000000002</v>
      </c>
      <c r="G29" s="60">
        <v>29.26</v>
      </c>
      <c r="H29" s="58">
        <v>29.26</v>
      </c>
      <c r="I29" s="58">
        <v>73.36</v>
      </c>
      <c r="J29" s="58">
        <v>73.36</v>
      </c>
      <c r="K29" s="61">
        <v>250.68</v>
      </c>
      <c r="L29" s="59">
        <v>144.86000000000001</v>
      </c>
      <c r="M29" s="60">
        <v>65.3</v>
      </c>
      <c r="N29" s="58">
        <v>19.79</v>
      </c>
      <c r="O29" s="59">
        <v>3.3002940000000001</v>
      </c>
      <c r="P29" s="62">
        <v>20</v>
      </c>
    </row>
    <row r="30" spans="2:16" s="1" customFormat="1" ht="12" customHeight="1" x14ac:dyDescent="0.2">
      <c r="B30" s="63">
        <v>24</v>
      </c>
      <c r="C30" s="57" t="s">
        <v>36</v>
      </c>
      <c r="D30" s="58">
        <v>132.25</v>
      </c>
      <c r="E30" s="58">
        <v>19.53</v>
      </c>
      <c r="F30" s="59">
        <v>6.7722069999999999</v>
      </c>
      <c r="G30" s="60">
        <v>239.77</v>
      </c>
      <c r="H30" s="58">
        <v>239.77</v>
      </c>
      <c r="I30" s="58">
        <v>233.45</v>
      </c>
      <c r="J30" s="58">
        <v>233.45</v>
      </c>
      <c r="K30" s="61">
        <v>97.37</v>
      </c>
      <c r="L30" s="59">
        <v>-9.41</v>
      </c>
      <c r="M30" s="60">
        <v>125.93</v>
      </c>
      <c r="N30" s="58">
        <v>18.91</v>
      </c>
      <c r="O30" s="59">
        <v>6.6601340000000002</v>
      </c>
      <c r="P30" s="62">
        <v>28</v>
      </c>
    </row>
    <row r="31" spans="2:16" s="1" customFormat="1" ht="12" customHeight="1" x14ac:dyDescent="0.2">
      <c r="B31" s="56">
        <v>25</v>
      </c>
      <c r="C31" s="57" t="s">
        <v>37</v>
      </c>
      <c r="D31" s="58">
        <v>5.41</v>
      </c>
      <c r="E31" s="58">
        <v>0.71</v>
      </c>
      <c r="F31" s="59">
        <v>7.5829380000000004</v>
      </c>
      <c r="G31" s="60">
        <v>8.74</v>
      </c>
      <c r="H31" s="58">
        <v>8.74</v>
      </c>
      <c r="I31" s="58">
        <v>9.2100000000000009</v>
      </c>
      <c r="J31" s="58">
        <v>9.2100000000000009</v>
      </c>
      <c r="K31" s="61">
        <v>105.46</v>
      </c>
      <c r="L31" s="59">
        <v>-2.13</v>
      </c>
      <c r="M31" s="60">
        <v>5.89</v>
      </c>
      <c r="N31" s="58">
        <v>0.75</v>
      </c>
      <c r="O31" s="59">
        <v>7.8125600000000004</v>
      </c>
      <c r="P31" s="62">
        <v>32</v>
      </c>
    </row>
    <row r="32" spans="2:16" s="1" customFormat="1" ht="12" customHeight="1" x14ac:dyDescent="0.2">
      <c r="B32" s="63">
        <v>26</v>
      </c>
      <c r="C32" s="57" t="s">
        <v>38</v>
      </c>
      <c r="D32" s="58">
        <v>2.72</v>
      </c>
      <c r="E32" s="58">
        <v>0.3</v>
      </c>
      <c r="F32" s="59">
        <v>9.1580689999999993</v>
      </c>
      <c r="G32" s="60">
        <v>4.33</v>
      </c>
      <c r="H32" s="58">
        <v>4.33</v>
      </c>
      <c r="I32" s="58">
        <v>1.85</v>
      </c>
      <c r="J32" s="58">
        <v>1.85</v>
      </c>
      <c r="K32" s="61">
        <v>42.73</v>
      </c>
      <c r="L32" s="59">
        <v>-66.42</v>
      </c>
      <c r="M32" s="60">
        <v>0.24</v>
      </c>
      <c r="N32" s="58">
        <v>0.18</v>
      </c>
      <c r="O32" s="59">
        <v>1.330468</v>
      </c>
      <c r="P32" s="62">
        <v>6</v>
      </c>
    </row>
    <row r="33" spans="2:16" s="1" customFormat="1" ht="12" customHeight="1" x14ac:dyDescent="0.2">
      <c r="B33" s="56">
        <v>27</v>
      </c>
      <c r="C33" s="57" t="s">
        <v>39</v>
      </c>
      <c r="D33" s="58">
        <v>138.6</v>
      </c>
      <c r="E33" s="58">
        <v>11.69</v>
      </c>
      <c r="F33" s="59">
        <v>11.852436000000001</v>
      </c>
      <c r="G33" s="60">
        <v>142.81</v>
      </c>
      <c r="H33" s="58">
        <v>142.81</v>
      </c>
      <c r="I33" s="58">
        <v>146.13</v>
      </c>
      <c r="J33" s="58">
        <v>146.13</v>
      </c>
      <c r="K33" s="61">
        <v>102.32</v>
      </c>
      <c r="L33" s="59">
        <v>-9.5299999999999994</v>
      </c>
      <c r="M33" s="60">
        <v>141.91999999999999</v>
      </c>
      <c r="N33" s="58">
        <v>20.34</v>
      </c>
      <c r="O33" s="59">
        <v>6.9769079999999999</v>
      </c>
      <c r="P33" s="62">
        <v>29</v>
      </c>
    </row>
    <row r="34" spans="2:16" s="4" customFormat="1" ht="12" customHeight="1" x14ac:dyDescent="0.2">
      <c r="B34" s="63">
        <v>28</v>
      </c>
      <c r="C34" s="57" t="s">
        <v>45</v>
      </c>
      <c r="D34" s="58">
        <v>166.07</v>
      </c>
      <c r="E34" s="58">
        <v>11.32</v>
      </c>
      <c r="F34" s="59">
        <v>14.666</v>
      </c>
      <c r="G34" s="60">
        <v>139.29</v>
      </c>
      <c r="H34" s="58">
        <v>139.29</v>
      </c>
      <c r="I34" s="58">
        <v>162.28</v>
      </c>
      <c r="J34" s="58">
        <v>162.28</v>
      </c>
      <c r="K34" s="61">
        <v>116.5</v>
      </c>
      <c r="L34" s="59">
        <v>1.84</v>
      </c>
      <c r="M34" s="60">
        <v>189.06</v>
      </c>
      <c r="N34" s="58">
        <v>12.81</v>
      </c>
      <c r="O34" s="59">
        <v>14.754996999999999</v>
      </c>
      <c r="P34" s="62">
        <v>34</v>
      </c>
    </row>
    <row r="35" spans="2:16" s="4" customFormat="1" ht="12" customHeight="1" x14ac:dyDescent="0.2">
      <c r="B35" s="56">
        <v>29</v>
      </c>
      <c r="C35" s="57" t="s">
        <v>40</v>
      </c>
      <c r="D35" s="58">
        <v>4.66</v>
      </c>
      <c r="E35" s="58">
        <v>0.31</v>
      </c>
      <c r="F35" s="59">
        <v>14.914364000000001</v>
      </c>
      <c r="G35" s="60">
        <v>2.77</v>
      </c>
      <c r="H35" s="58">
        <v>2.77</v>
      </c>
      <c r="I35" s="58">
        <v>3.8</v>
      </c>
      <c r="J35" s="58">
        <v>3.8</v>
      </c>
      <c r="K35" s="61">
        <v>137</v>
      </c>
      <c r="L35" s="59">
        <v>22.09</v>
      </c>
      <c r="M35" s="60">
        <v>5.69</v>
      </c>
      <c r="N35" s="58">
        <v>2.4</v>
      </c>
      <c r="O35" s="59">
        <v>2.367982</v>
      </c>
      <c r="P35" s="62">
        <v>15</v>
      </c>
    </row>
    <row r="36" spans="2:16" s="4" customFormat="1" ht="12" customHeight="1" x14ac:dyDescent="0.2">
      <c r="B36" s="63">
        <v>30</v>
      </c>
      <c r="C36" s="57" t="s">
        <v>46</v>
      </c>
      <c r="D36" s="58">
        <v>69.53</v>
      </c>
      <c r="E36" s="58">
        <v>4.29</v>
      </c>
      <c r="F36" s="59">
        <v>16.206215</v>
      </c>
      <c r="G36" s="60">
        <v>41.39</v>
      </c>
      <c r="H36" s="58">
        <v>41.39</v>
      </c>
      <c r="I36" s="58">
        <v>61.7</v>
      </c>
      <c r="J36" s="58">
        <v>61.7</v>
      </c>
      <c r="K36" s="61">
        <v>149.07</v>
      </c>
      <c r="L36" s="59">
        <v>32.869999999999997</v>
      </c>
      <c r="M36" s="60">
        <v>89.84</v>
      </c>
      <c r="N36" s="58">
        <v>13.74</v>
      </c>
      <c r="O36" s="59">
        <v>6.5401790000000002</v>
      </c>
      <c r="P36" s="62">
        <v>27</v>
      </c>
    </row>
    <row r="37" spans="2:16" s="4" customFormat="1" ht="12" customHeight="1" x14ac:dyDescent="0.2">
      <c r="B37" s="56">
        <v>31</v>
      </c>
      <c r="C37" s="57" t="s">
        <v>41</v>
      </c>
      <c r="D37" s="58">
        <v>8.19</v>
      </c>
      <c r="E37" s="58">
        <v>0.17</v>
      </c>
      <c r="F37" s="59">
        <v>47.955826999999999</v>
      </c>
      <c r="G37" s="60">
        <v>2.4500000000000002</v>
      </c>
      <c r="H37" s="58">
        <v>2.4500000000000002</v>
      </c>
      <c r="I37" s="58">
        <v>48.41</v>
      </c>
      <c r="J37" s="58">
        <v>48.41</v>
      </c>
      <c r="K37" s="61">
        <v>1979.52</v>
      </c>
      <c r="L37" s="59">
        <v>1831.57</v>
      </c>
      <c r="M37" s="60">
        <v>54.15</v>
      </c>
      <c r="N37" s="58">
        <v>11.06</v>
      </c>
      <c r="O37" s="59">
        <v>4.8978270000000004</v>
      </c>
      <c r="P37" s="62">
        <v>25</v>
      </c>
    </row>
    <row r="38" spans="2:16" s="4" customFormat="1" ht="21.95" customHeight="1" thickBot="1" x14ac:dyDescent="0.25">
      <c r="B38" s="56">
        <v>32</v>
      </c>
      <c r="C38" s="64" t="s">
        <v>43</v>
      </c>
      <c r="D38" s="65">
        <v>61.21</v>
      </c>
      <c r="E38" s="65">
        <v>0.12</v>
      </c>
      <c r="F38" s="66">
        <v>523.36886600000003</v>
      </c>
      <c r="G38" s="67">
        <v>1.48</v>
      </c>
      <c r="H38" s="65">
        <v>1.48</v>
      </c>
      <c r="I38" s="65">
        <v>18.25</v>
      </c>
      <c r="J38" s="65">
        <v>18.25</v>
      </c>
      <c r="K38" s="68">
        <v>1237.03</v>
      </c>
      <c r="L38" s="66">
        <v>613.66</v>
      </c>
      <c r="M38" s="67">
        <v>77.989999999999995</v>
      </c>
      <c r="N38" s="65">
        <v>6.28</v>
      </c>
      <c r="O38" s="66">
        <v>12.417692000000001</v>
      </c>
      <c r="P38" s="69">
        <v>33</v>
      </c>
    </row>
    <row r="39" spans="2:16" ht="11.45" customHeight="1" thickBot="1" x14ac:dyDescent="0.25">
      <c r="B39" s="20"/>
      <c r="C39" s="16" t="s">
        <v>52</v>
      </c>
      <c r="D39" s="17">
        <f>SUM(D7:D38)</f>
        <v>2437.9400000000005</v>
      </c>
      <c r="E39" s="17">
        <f>SUM(E7:E38)</f>
        <v>723.55999999999983</v>
      </c>
      <c r="F39" s="17">
        <f>D39/E39</f>
        <v>3.3693681242744224</v>
      </c>
      <c r="G39" s="18"/>
      <c r="H39" s="18"/>
      <c r="I39" s="18"/>
      <c r="J39" s="18"/>
      <c r="K39" s="17">
        <f>SUM(K7:K38)/32</f>
        <v>205.1640625</v>
      </c>
      <c r="L39" s="19">
        <f>K39-100-F39</f>
        <v>101.79469437572558</v>
      </c>
      <c r="M39" s="19">
        <f>SUM(M7:M38)</f>
        <v>2902.81</v>
      </c>
      <c r="N39" s="21">
        <f>SUM(N7:N38)</f>
        <v>824.66999999999985</v>
      </c>
      <c r="O39" s="19">
        <f>M39/N39</f>
        <v>3.5199655619823691</v>
      </c>
      <c r="P39" s="6"/>
    </row>
    <row r="42" spans="2:16" ht="11.45" customHeight="1" x14ac:dyDescent="0.2">
      <c r="C42" s="71" t="s">
        <v>53</v>
      </c>
      <c r="D42" s="22" t="s">
        <v>54</v>
      </c>
    </row>
    <row r="43" spans="2:16" ht="11.45" customHeight="1" x14ac:dyDescent="0.2">
      <c r="C43" s="71"/>
      <c r="D43" s="23" t="s">
        <v>55</v>
      </c>
    </row>
    <row r="44" spans="2:16" ht="11.45" customHeight="1" x14ac:dyDescent="0.2">
      <c r="C44" s="71"/>
      <c r="D44" s="24" t="s">
        <v>56</v>
      </c>
    </row>
    <row r="45" spans="2:16" ht="11.45" customHeight="1" x14ac:dyDescent="0.2">
      <c r="C45" s="71"/>
      <c r="D45" s="25" t="s">
        <v>57</v>
      </c>
    </row>
  </sheetData>
  <sortState ref="B6:P37">
    <sortCondition ref="F6:F37"/>
  </sortState>
  <mergeCells count="11">
    <mergeCell ref="B2:P2"/>
    <mergeCell ref="C42:C45"/>
    <mergeCell ref="P4:P5"/>
    <mergeCell ref="B4:B5"/>
    <mergeCell ref="C4:C5"/>
    <mergeCell ref="D4:F4"/>
    <mergeCell ref="G4:H4"/>
    <mergeCell ref="I4:J4"/>
    <mergeCell ref="K4:K5"/>
    <mergeCell ref="L4:L5"/>
    <mergeCell ref="M4:O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Тищенко Валентина Ивановна</dc:creator>
  <cp:lastModifiedBy>Тищенко Валентина Ивановна</cp:lastModifiedBy>
  <dcterms:created xsi:type="dcterms:W3CDTF">2024-02-27T13:04:37Z</dcterms:created>
  <dcterms:modified xsi:type="dcterms:W3CDTF">2024-02-27T13:04:37Z</dcterms:modified>
</cp:coreProperties>
</file>